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65" windowHeight="6390" tabRatio="702" activeTab="0"/>
  </bookViews>
  <sheets>
    <sheet name="LÍQUIDOS DE GAS NATURAL" sheetId="1" r:id="rId1"/>
  </sheets>
  <definedNames>
    <definedName name="_xlnm.Print_Area" localSheetId="0">'LÍQUIDOS DE GAS NATURAL'!$D$4:$IM$77</definedName>
  </definedNames>
  <calcPr fullCalcOnLoad="1"/>
</workbook>
</file>

<file path=xl/sharedStrings.xml><?xml version="1.0" encoding="utf-8"?>
<sst xmlns="http://schemas.openxmlformats.org/spreadsheetml/2006/main" count="264" uniqueCount="51">
  <si>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</si>
  <si>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</si>
  <si>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</si>
  <si>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</si>
  <si>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</si>
  <si>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</si>
  <si>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</si>
  <si>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</si>
  <si>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</si>
  <si>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</si>
  <si>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</si>
  <si>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</si>
  <si>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</si>
  <si>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</si>
  <si>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</si>
  <si>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</si>
  <si>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</si>
  <si>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</si>
  <si>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</si>
  <si>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</si>
  <si>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</si>
  <si>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</si>
  <si>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</si>
  <si>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</si>
  <si>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</si>
  <si>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</si>
  <si>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</si>
  <si>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</si>
  <si>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</si>
  <si>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</si>
  <si>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</si>
  <si>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</si>
  <si>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</si>
  <si>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</si>
  <si>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</si>
  <si>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</si>
  <si>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</si>
  <si>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</si>
  <si>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</si>
  <si>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</si>
  <si>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</si>
  <si>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</si>
  <si>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</si>
  <si>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</si>
  <si>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</si>
  <si>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</si>
  <si>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</si>
  <si>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</si>
  <si>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</si>
  <si>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MAR 20 - FEB 20</t>
  </si>
  <si>
    <t>MARZO 2020</t>
  </si>
</sst>
</file>

<file path=xl/styles.xml><?xml version="1.0" encoding="utf-8"?>
<styleSheet xmlns="http://schemas.openxmlformats.org/spreadsheetml/2006/main">
  <numFmts count="4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" fontId="22" fillId="33" borderId="0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/>
    </xf>
    <xf numFmtId="4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 horizontal="center"/>
    </xf>
    <xf numFmtId="193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195" fontId="23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199" fontId="22" fillId="33" borderId="0" xfId="47" applyNumberFormat="1" applyFont="1" applyFill="1" applyAlignment="1">
      <alignment/>
    </xf>
    <xf numFmtId="198" fontId="22" fillId="33" borderId="0" xfId="47" applyNumberFormat="1" applyFont="1" applyFill="1" applyAlignment="1">
      <alignment/>
    </xf>
    <xf numFmtId="197" fontId="22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6" fontId="26" fillId="33" borderId="0" xfId="47" applyNumberFormat="1" applyFont="1" applyFill="1" applyAlignment="1">
      <alignment/>
    </xf>
    <xf numFmtId="19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8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2" fontId="26" fillId="0" borderId="1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3" fontId="29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5" borderId="11" xfId="0" applyNumberFormat="1" applyFont="1" applyFill="1" applyBorder="1" applyAlignment="1">
      <alignment horizontal="center" vertical="center"/>
    </xf>
    <xf numFmtId="3" fontId="26" fillId="35" borderId="10" xfId="0" applyNumberFormat="1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2" fontId="26" fillId="36" borderId="10" xfId="0" applyNumberFormat="1" applyFont="1" applyFill="1" applyBorder="1" applyAlignment="1">
      <alignment horizontal="left" vertical="center"/>
    </xf>
    <xf numFmtId="2" fontId="26" fillId="36" borderId="10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3" fontId="23" fillId="33" borderId="0" xfId="0" applyNumberFormat="1" applyFont="1" applyFill="1" applyBorder="1" applyAlignment="1">
      <alignment vertical="center"/>
    </xf>
    <xf numFmtId="2" fontId="26" fillId="33" borderId="0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 vertical="center"/>
    </xf>
    <xf numFmtId="2" fontId="23" fillId="13" borderId="12" xfId="0" applyNumberFormat="1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3" fontId="23" fillId="12" borderId="13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 wrapText="1"/>
    </xf>
    <xf numFmtId="3" fontId="31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 vertical="center"/>
    </xf>
    <xf numFmtId="49" fontId="33" fillId="33" borderId="0" xfId="0" applyNumberFormat="1" applyFont="1" applyFill="1" applyBorder="1" applyAlignment="1">
      <alignment horizont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left" vertical="center"/>
    </xf>
    <xf numFmtId="3" fontId="26" fillId="38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3" fontId="26" fillId="39" borderId="10" xfId="0" applyNumberFormat="1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3" fontId="26" fillId="40" borderId="10" xfId="0" applyNumberFormat="1" applyFont="1" applyFill="1" applyBorder="1" applyAlignment="1">
      <alignment horizontal="center" vertical="center"/>
    </xf>
    <xf numFmtId="3" fontId="26" fillId="41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3" fontId="26" fillId="42" borderId="14" xfId="0" applyNumberFormat="1" applyFont="1" applyFill="1" applyBorder="1" applyAlignment="1">
      <alignment horizontal="center" vertical="center"/>
    </xf>
    <xf numFmtId="3" fontId="26" fillId="42" borderId="15" xfId="0" applyNumberFormat="1" applyFont="1" applyFill="1" applyBorder="1" applyAlignment="1">
      <alignment horizontal="center" vertical="center"/>
    </xf>
    <xf numFmtId="3" fontId="26" fillId="42" borderId="11" xfId="0" applyNumberFormat="1" applyFont="1" applyFill="1" applyBorder="1" applyAlignment="1">
      <alignment horizontal="center" vertical="center"/>
    </xf>
    <xf numFmtId="3" fontId="26" fillId="42" borderId="10" xfId="0" applyNumberFormat="1" applyFont="1" applyFill="1" applyBorder="1" applyAlignment="1">
      <alignment horizontal="center" vertical="center"/>
    </xf>
    <xf numFmtId="3" fontId="26" fillId="43" borderId="10" xfId="0" applyNumberFormat="1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3" fontId="26" fillId="44" borderId="10" xfId="0" applyNumberFormat="1" applyFont="1" applyFill="1" applyBorder="1" applyAlignment="1">
      <alignment horizontal="center" vertical="center"/>
    </xf>
    <xf numFmtId="3" fontId="26" fillId="45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14775"/>
          <c:w val="0.937"/>
          <c:h val="0.79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NATURAL'!$HZ$1:$IL$1</c:f>
              <c:strCache/>
            </c:strRef>
          </c:cat>
          <c:val>
            <c:numRef>
              <c:f>'LÍQUIDOS DE GAS NATURAL'!$HZ$22:$IL$22</c:f>
              <c:numCache/>
            </c:numRef>
          </c:val>
          <c:shape val="cylinder"/>
        </c:ser>
        <c:shape val="cylinder"/>
        <c:axId val="36760555"/>
        <c:axId val="62409540"/>
      </c:bar3DChart>
      <c:dateAx>
        <c:axId val="36760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6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0954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4095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3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67605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234</xdr:col>
      <xdr:colOff>66675</xdr:colOff>
      <xdr:row>25</xdr:row>
      <xdr:rowOff>9525</xdr:rowOff>
    </xdr:from>
    <xdr:to>
      <xdr:col>243</xdr:col>
      <xdr:colOff>361950</xdr:colOff>
      <xdr:row>69</xdr:row>
      <xdr:rowOff>19050</xdr:rowOff>
    </xdr:to>
    <xdr:graphicFrame>
      <xdr:nvGraphicFramePr>
        <xdr:cNvPr id="1" name="1 Gráfico"/>
        <xdr:cNvGraphicFramePr/>
      </xdr:nvGraphicFramePr>
      <xdr:xfrm>
        <a:off x="4648200" y="6381750"/>
        <a:ext cx="1153477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HZ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I24" sqref="II24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1" width="18.7109375" style="1" hidden="1" customWidth="1"/>
    <col min="232" max="233" width="19.8515625" style="1" hidden="1" customWidth="1"/>
    <col min="234" max="240" width="19.8515625" style="1" customWidth="1"/>
    <col min="241" max="241" width="16.8515625" style="1" customWidth="1"/>
    <col min="242" max="242" width="15.8515625" style="1" customWidth="1"/>
    <col min="243" max="243" width="16.7109375" style="1" customWidth="1"/>
    <col min="244" max="244" width="18.57421875" style="1" customWidth="1"/>
    <col min="245" max="245" width="16.00390625" style="1" customWidth="1"/>
    <col min="246" max="246" width="15.57421875" style="1" customWidth="1"/>
    <col min="247" max="247" width="16.57421875" style="1" customWidth="1"/>
    <col min="248" max="16384" width="11.421875" style="1" customWidth="1"/>
  </cols>
  <sheetData>
    <row r="1" spans="81:246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</row>
    <row r="4" spans="2:247" ht="31.5" customHeight="1">
      <c r="B4" s="163" t="s">
        <v>44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163"/>
      <c r="FL4" s="163"/>
      <c r="FM4" s="163"/>
      <c r="FN4" s="163"/>
      <c r="FO4" s="163"/>
      <c r="FP4" s="163"/>
      <c r="FQ4" s="163"/>
      <c r="FR4" s="163"/>
      <c r="FS4" s="163"/>
      <c r="FT4" s="163"/>
      <c r="FU4" s="163"/>
      <c r="FV4" s="163"/>
      <c r="FW4" s="163"/>
      <c r="FX4" s="163"/>
      <c r="FY4" s="163"/>
      <c r="FZ4" s="163"/>
      <c r="GA4" s="163"/>
      <c r="GB4" s="163"/>
      <c r="GC4" s="163"/>
      <c r="GD4" s="163"/>
      <c r="GE4" s="163"/>
      <c r="GF4" s="163"/>
      <c r="GG4" s="163"/>
      <c r="GH4" s="163"/>
      <c r="GI4" s="163"/>
      <c r="GJ4" s="163"/>
      <c r="GK4" s="163"/>
      <c r="GL4" s="163"/>
      <c r="GM4" s="163"/>
      <c r="GN4" s="163"/>
      <c r="GO4" s="163"/>
      <c r="GP4" s="163"/>
      <c r="GQ4" s="163"/>
      <c r="GR4" s="163"/>
      <c r="GS4" s="163"/>
      <c r="GT4" s="163"/>
      <c r="GU4" s="163"/>
      <c r="GV4" s="163"/>
      <c r="GW4" s="163"/>
      <c r="GX4" s="163"/>
      <c r="GY4" s="163"/>
      <c r="GZ4" s="163"/>
      <c r="HA4" s="163"/>
      <c r="HB4" s="163"/>
      <c r="HC4" s="163"/>
      <c r="HD4" s="163"/>
      <c r="HE4" s="163"/>
      <c r="HF4" s="163"/>
      <c r="HG4" s="163"/>
      <c r="HH4" s="163"/>
      <c r="HI4" s="163"/>
      <c r="HJ4" s="163"/>
      <c r="HK4" s="163"/>
      <c r="HL4" s="163"/>
      <c r="HM4" s="163"/>
      <c r="HN4" s="163"/>
      <c r="HO4" s="163"/>
      <c r="HP4" s="163"/>
      <c r="HQ4" s="163"/>
      <c r="HR4" s="163"/>
      <c r="HS4" s="163"/>
      <c r="HT4" s="163"/>
      <c r="HU4" s="163"/>
      <c r="HV4" s="163"/>
      <c r="HW4" s="163"/>
      <c r="HX4" s="163"/>
      <c r="HY4" s="163"/>
      <c r="HZ4" s="163"/>
      <c r="IA4" s="163"/>
      <c r="IB4" s="163"/>
      <c r="IC4" s="163"/>
      <c r="ID4" s="163"/>
      <c r="IE4" s="163"/>
      <c r="IF4" s="163"/>
      <c r="IG4" s="163"/>
      <c r="IH4" s="163"/>
      <c r="II4" s="163"/>
      <c r="IJ4" s="163"/>
      <c r="IK4" s="163"/>
      <c r="IL4" s="163"/>
      <c r="IM4" s="163"/>
    </row>
    <row r="5" spans="2:247" ht="23.25" customHeight="1">
      <c r="B5" s="164" t="s">
        <v>50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164"/>
      <c r="EH5" s="164"/>
      <c r="EI5" s="164"/>
      <c r="EJ5" s="164"/>
      <c r="EK5" s="164"/>
      <c r="EL5" s="164"/>
      <c r="EM5" s="164"/>
      <c r="EN5" s="164"/>
      <c r="EO5" s="164"/>
      <c r="EP5" s="164"/>
      <c r="EQ5" s="164"/>
      <c r="ER5" s="164"/>
      <c r="ES5" s="164"/>
      <c r="ET5" s="164"/>
      <c r="EU5" s="164"/>
      <c r="EV5" s="164"/>
      <c r="EW5" s="164"/>
      <c r="EX5" s="164"/>
      <c r="EY5" s="164"/>
      <c r="EZ5" s="164"/>
      <c r="FA5" s="164"/>
      <c r="FB5" s="164"/>
      <c r="FC5" s="164"/>
      <c r="FD5" s="164"/>
      <c r="FE5" s="164"/>
      <c r="FF5" s="164"/>
      <c r="FG5" s="164"/>
      <c r="FH5" s="164"/>
      <c r="FI5" s="164"/>
      <c r="FJ5" s="164"/>
      <c r="FK5" s="164"/>
      <c r="FL5" s="164"/>
      <c r="FM5" s="164"/>
      <c r="FN5" s="164"/>
      <c r="FO5" s="164"/>
      <c r="FP5" s="164"/>
      <c r="FQ5" s="164"/>
      <c r="FR5" s="164"/>
      <c r="FS5" s="164"/>
      <c r="FT5" s="164"/>
      <c r="FU5" s="164"/>
      <c r="FV5" s="164"/>
      <c r="FW5" s="164"/>
      <c r="FX5" s="164"/>
      <c r="FY5" s="164"/>
      <c r="FZ5" s="164"/>
      <c r="GA5" s="164"/>
      <c r="GB5" s="164"/>
      <c r="GC5" s="164"/>
      <c r="GD5" s="164"/>
      <c r="GE5" s="164"/>
      <c r="GF5" s="164"/>
      <c r="GG5" s="164"/>
      <c r="GH5" s="164"/>
      <c r="GI5" s="164"/>
      <c r="GJ5" s="164"/>
      <c r="GK5" s="164"/>
      <c r="GL5" s="164"/>
      <c r="GM5" s="164"/>
      <c r="GN5" s="164"/>
      <c r="GO5" s="164"/>
      <c r="GP5" s="164"/>
      <c r="GQ5" s="164"/>
      <c r="GR5" s="164"/>
      <c r="GS5" s="164"/>
      <c r="GT5" s="164"/>
      <c r="GU5" s="164"/>
      <c r="GV5" s="164"/>
      <c r="GW5" s="164"/>
      <c r="GX5" s="164"/>
      <c r="GY5" s="164"/>
      <c r="GZ5" s="164"/>
      <c r="HA5" s="164"/>
      <c r="HB5" s="164"/>
      <c r="HC5" s="164"/>
      <c r="HD5" s="164"/>
      <c r="HE5" s="164"/>
      <c r="HF5" s="164"/>
      <c r="HG5" s="164"/>
      <c r="HH5" s="164"/>
      <c r="HI5" s="164"/>
      <c r="HJ5" s="164"/>
      <c r="HK5" s="164"/>
      <c r="HL5" s="164"/>
      <c r="HM5" s="164"/>
      <c r="HN5" s="164"/>
      <c r="HO5" s="164"/>
      <c r="HP5" s="164"/>
      <c r="HQ5" s="164"/>
      <c r="HR5" s="164"/>
      <c r="HS5" s="164"/>
      <c r="HT5" s="164"/>
      <c r="HU5" s="164"/>
      <c r="HV5" s="164"/>
      <c r="HW5" s="164"/>
      <c r="HX5" s="164"/>
      <c r="HY5" s="164"/>
      <c r="HZ5" s="164"/>
      <c r="IA5" s="164"/>
      <c r="IB5" s="164"/>
      <c r="IC5" s="164"/>
      <c r="ID5" s="164"/>
      <c r="IE5" s="164"/>
      <c r="IF5" s="164"/>
      <c r="IG5" s="164"/>
      <c r="IH5" s="164"/>
      <c r="II5" s="164"/>
      <c r="IJ5" s="164"/>
      <c r="IK5" s="164"/>
      <c r="IL5" s="164"/>
      <c r="IM5" s="164"/>
    </row>
    <row r="6" spans="2:247" ht="21">
      <c r="B6" s="165" t="s">
        <v>46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165"/>
      <c r="GA6" s="165"/>
      <c r="GB6" s="165"/>
      <c r="GC6" s="165"/>
      <c r="GD6" s="165"/>
      <c r="GE6" s="165"/>
      <c r="GF6" s="165"/>
      <c r="GG6" s="165"/>
      <c r="GH6" s="165"/>
      <c r="GI6" s="165"/>
      <c r="GJ6" s="165"/>
      <c r="GK6" s="165"/>
      <c r="GL6" s="165"/>
      <c r="GM6" s="165"/>
      <c r="GN6" s="165"/>
      <c r="GO6" s="165"/>
      <c r="GP6" s="165"/>
      <c r="GQ6" s="165"/>
      <c r="GR6" s="165"/>
      <c r="GS6" s="165"/>
      <c r="GT6" s="165"/>
      <c r="GU6" s="165"/>
      <c r="GV6" s="165"/>
      <c r="GW6" s="165"/>
      <c r="GX6" s="165"/>
      <c r="GY6" s="165"/>
      <c r="GZ6" s="165"/>
      <c r="HA6" s="165"/>
      <c r="HB6" s="165"/>
      <c r="HC6" s="165"/>
      <c r="HD6" s="165"/>
      <c r="HE6" s="165"/>
      <c r="HF6" s="165"/>
      <c r="HG6" s="165"/>
      <c r="HH6" s="165"/>
      <c r="HI6" s="165"/>
      <c r="HJ6" s="165"/>
      <c r="HK6" s="165"/>
      <c r="HL6" s="165"/>
      <c r="HM6" s="165"/>
      <c r="HN6" s="165"/>
      <c r="HO6" s="165"/>
      <c r="HP6" s="165"/>
      <c r="HQ6" s="165"/>
      <c r="HR6" s="165"/>
      <c r="HS6" s="165"/>
      <c r="HT6" s="165"/>
      <c r="HU6" s="165"/>
      <c r="HV6" s="165"/>
      <c r="HW6" s="165"/>
      <c r="HX6" s="165"/>
      <c r="HY6" s="165"/>
      <c r="HZ6" s="165"/>
      <c r="IA6" s="165"/>
      <c r="IB6" s="165"/>
      <c r="IC6" s="165"/>
      <c r="ID6" s="165"/>
      <c r="IE6" s="165"/>
      <c r="IF6" s="165"/>
      <c r="IG6" s="165"/>
      <c r="IH6" s="165"/>
      <c r="II6" s="165"/>
      <c r="IJ6" s="165"/>
      <c r="IK6" s="165"/>
      <c r="IL6" s="165"/>
      <c r="IM6" s="165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73"/>
      <c r="E12" s="174"/>
      <c r="F12" s="183">
        <v>1999</v>
      </c>
      <c r="G12" s="183"/>
      <c r="H12" s="183"/>
      <c r="I12" s="183"/>
      <c r="J12" s="183"/>
      <c r="K12" s="183"/>
      <c r="L12" s="183"/>
      <c r="M12" s="183"/>
      <c r="N12" s="180">
        <v>2000</v>
      </c>
      <c r="O12" s="181"/>
      <c r="P12" s="181"/>
      <c r="Q12" s="181"/>
      <c r="R12" s="181"/>
      <c r="S12" s="181"/>
      <c r="T12" s="181"/>
      <c r="U12" s="182"/>
      <c r="V12" s="85">
        <v>2001</v>
      </c>
      <c r="W12" s="85"/>
      <c r="X12" s="85"/>
      <c r="Y12" s="85"/>
      <c r="Z12" s="85"/>
      <c r="AA12" s="85"/>
      <c r="AB12" s="85"/>
      <c r="AC12" s="170">
        <v>2001</v>
      </c>
      <c r="AD12" s="170"/>
      <c r="AE12" s="170"/>
      <c r="AF12" s="170"/>
      <c r="AG12" s="170"/>
      <c r="AH12" s="176">
        <v>2002</v>
      </c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69">
        <v>2003</v>
      </c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90">
        <v>2004</v>
      </c>
      <c r="BG12" s="190"/>
      <c r="BH12" s="190"/>
      <c r="BI12" s="190"/>
      <c r="BJ12" s="190"/>
      <c r="BK12" s="190"/>
      <c r="BL12" s="190"/>
      <c r="BM12" s="190"/>
      <c r="BN12" s="190"/>
      <c r="BO12" s="190"/>
      <c r="BP12" s="191">
        <v>2005</v>
      </c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75">
        <v>2006</v>
      </c>
      <c r="CC12" s="175"/>
      <c r="CD12" s="175"/>
      <c r="CE12" s="175"/>
      <c r="CF12" s="175"/>
      <c r="CG12" s="175"/>
      <c r="CH12" s="175"/>
      <c r="CI12" s="175"/>
      <c r="CJ12" s="175"/>
      <c r="CK12" s="175"/>
      <c r="CL12" s="172">
        <v>2007</v>
      </c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84">
        <v>2008</v>
      </c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6">
        <v>2009</v>
      </c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7">
        <v>2010</v>
      </c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87"/>
      <c r="EI12" s="87">
        <v>2011</v>
      </c>
      <c r="EJ12" s="87"/>
      <c r="EK12" s="87"/>
      <c r="EL12" s="87"/>
      <c r="EM12" s="87"/>
      <c r="EN12" s="87"/>
      <c r="EO12" s="187">
        <v>2011</v>
      </c>
      <c r="EP12" s="187"/>
      <c r="EQ12" s="187"/>
      <c r="ER12" s="171">
        <v>2012</v>
      </c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>
        <v>2013</v>
      </c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85">
        <v>2014</v>
      </c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>
        <v>2015</v>
      </c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92">
        <v>2016</v>
      </c>
      <c r="GY12" s="193"/>
      <c r="GZ12" s="189">
        <v>2017</v>
      </c>
      <c r="HA12" s="189"/>
      <c r="HB12" s="189"/>
      <c r="HC12" s="189"/>
      <c r="HD12" s="189"/>
      <c r="HE12" s="189"/>
      <c r="HF12" s="189"/>
      <c r="HG12" s="189"/>
      <c r="HH12" s="189"/>
      <c r="HI12" s="189"/>
      <c r="HJ12" s="189"/>
      <c r="HK12" s="189"/>
      <c r="HL12" s="194">
        <v>2018</v>
      </c>
      <c r="HM12" s="195"/>
      <c r="HN12" s="195"/>
      <c r="HO12" s="195"/>
      <c r="HP12" s="195"/>
      <c r="HQ12" s="195"/>
      <c r="HR12" s="195"/>
      <c r="HS12" s="195"/>
      <c r="HT12" s="195"/>
      <c r="HU12" s="195"/>
      <c r="HV12" s="195"/>
      <c r="HW12" s="196"/>
      <c r="HX12" s="188">
        <v>2019</v>
      </c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61">
        <v>2020</v>
      </c>
      <c r="IK12" s="197"/>
      <c r="IL12" s="162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49</v>
      </c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6">
        <v>566</v>
      </c>
      <c r="IK14" s="158">
        <v>564</v>
      </c>
      <c r="IL14" s="159">
        <v>530</v>
      </c>
      <c r="IM14" s="159">
        <f aca="true" t="shared" si="0" ref="IM14:IM22">IL14-IK14</f>
        <v>-34</v>
      </c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66" t="s">
        <v>21</v>
      </c>
      <c r="C15" s="167" t="s">
        <v>16</v>
      </c>
      <c r="D15" s="168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59">
        <f t="shared" si="0"/>
        <v>-11147</v>
      </c>
      <c r="IN15" s="8"/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66"/>
      <c r="C16" s="167"/>
      <c r="D16" s="168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59">
        <f t="shared" si="0"/>
        <v>-4355</v>
      </c>
      <c r="IN16" s="8"/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59">
        <f t="shared" si="0"/>
        <v>-2460</v>
      </c>
      <c r="IN17" s="8"/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79" t="s">
        <v>41</v>
      </c>
      <c r="E18" s="179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>SUM(IG14:IG17)</f>
        <v>81041</v>
      </c>
      <c r="IH18" s="61">
        <f>SUM(IH14:IH17)</f>
        <v>88007.03333333334</v>
      </c>
      <c r="II18" s="61">
        <f>SUM(II14:II17)</f>
        <v>84715</v>
      </c>
      <c r="IJ18" s="61">
        <f>SUM(IJ14:IJ17)</f>
        <v>85418</v>
      </c>
      <c r="IK18" s="61">
        <f>SUM(IK14:IK17)</f>
        <v>89264</v>
      </c>
      <c r="IL18" s="61">
        <f>SUM(IL14:IL17)</f>
        <v>71268</v>
      </c>
      <c r="IM18" s="61">
        <f t="shared" si="0"/>
        <v>-17996</v>
      </c>
      <c r="IN18" s="8"/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59">
        <f t="shared" si="0"/>
        <v>-4</v>
      </c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5" ref="GS20:HF20">SUM(GS19)</f>
        <v>1043</v>
      </c>
      <c r="GT20" s="67">
        <f t="shared" si="5"/>
        <v>1120.774193548387</v>
      </c>
      <c r="GU20" s="67">
        <f t="shared" si="5"/>
        <v>1133.0967741935483</v>
      </c>
      <c r="GV20" s="67">
        <f t="shared" si="5"/>
        <v>1188.2666666666667</v>
      </c>
      <c r="GW20" s="67">
        <f t="shared" si="5"/>
        <v>1210.8387096774193</v>
      </c>
      <c r="GX20" s="67">
        <f t="shared" si="5"/>
        <v>1229.9333333333334</v>
      </c>
      <c r="GY20" s="67">
        <f t="shared" si="5"/>
        <v>1188.2903225806451</v>
      </c>
      <c r="GZ20" s="67">
        <f t="shared" si="5"/>
        <v>1190.5806451612902</v>
      </c>
      <c r="HA20" s="67">
        <f t="shared" si="5"/>
        <v>1158.4285714285713</v>
      </c>
      <c r="HB20" s="67">
        <f t="shared" si="5"/>
        <v>1045.8387096774193</v>
      </c>
      <c r="HC20" s="67">
        <f t="shared" si="5"/>
        <v>1144.9333333333334</v>
      </c>
      <c r="HD20" s="67">
        <f t="shared" si="5"/>
        <v>1127</v>
      </c>
      <c r="HE20" s="67">
        <f t="shared" si="5"/>
        <v>1051</v>
      </c>
      <c r="HF20" s="67">
        <f t="shared" si="5"/>
        <v>867</v>
      </c>
      <c r="HG20" s="67">
        <f aca="true" t="shared" si="6" ref="HG20:HQ20">SUM(HG19)</f>
        <v>973</v>
      </c>
      <c r="HH20" s="67">
        <f t="shared" si="6"/>
        <v>905</v>
      </c>
      <c r="HI20" s="67">
        <f t="shared" si="6"/>
        <v>1015</v>
      </c>
      <c r="HJ20" s="67">
        <f t="shared" si="6"/>
        <v>964</v>
      </c>
      <c r="HK20" s="67">
        <f t="shared" si="6"/>
        <v>889</v>
      </c>
      <c r="HL20" s="67">
        <f t="shared" si="6"/>
        <v>1113</v>
      </c>
      <c r="HM20" s="67">
        <f t="shared" si="6"/>
        <v>1040</v>
      </c>
      <c r="HN20" s="67">
        <f t="shared" si="6"/>
        <v>1085</v>
      </c>
      <c r="HO20" s="67">
        <f t="shared" si="6"/>
        <v>1097</v>
      </c>
      <c r="HP20" s="67">
        <f t="shared" si="6"/>
        <v>1062</v>
      </c>
      <c r="HQ20" s="67">
        <f t="shared" si="6"/>
        <v>1071</v>
      </c>
      <c r="HR20" s="67">
        <f aca="true" t="shared" si="7" ref="HR20:HW20">SUM(HR19)</f>
        <v>940</v>
      </c>
      <c r="HS20" s="67">
        <f t="shared" si="7"/>
        <v>1000</v>
      </c>
      <c r="HT20" s="67">
        <f t="shared" si="7"/>
        <v>907</v>
      </c>
      <c r="HU20" s="67">
        <f t="shared" si="7"/>
        <v>1040</v>
      </c>
      <c r="HV20" s="67">
        <f t="shared" si="7"/>
        <v>953</v>
      </c>
      <c r="HW20" s="67">
        <f t="shared" si="7"/>
        <v>987</v>
      </c>
      <c r="HX20" s="67">
        <f aca="true" t="shared" si="8" ref="HX20:IF20">SUM(HX19)</f>
        <v>995</v>
      </c>
      <c r="HY20" s="67">
        <f t="shared" si="8"/>
        <v>998</v>
      </c>
      <c r="HZ20" s="67">
        <f t="shared" si="8"/>
        <v>1074</v>
      </c>
      <c r="IA20" s="67">
        <f t="shared" si="8"/>
        <v>1122</v>
      </c>
      <c r="IB20" s="67">
        <f t="shared" si="8"/>
        <v>580.6451612903226</v>
      </c>
      <c r="IC20" s="67">
        <f t="shared" si="8"/>
        <v>942.3666666666667</v>
      </c>
      <c r="ID20" s="67">
        <f t="shared" si="8"/>
        <v>874.4516129032259</v>
      </c>
      <c r="IE20" s="67">
        <f t="shared" si="8"/>
        <v>935.483870967742</v>
      </c>
      <c r="IF20" s="67">
        <f t="shared" si="8"/>
        <v>1009.1</v>
      </c>
      <c r="IG20" s="67">
        <f>SUM(IG19)</f>
        <v>984</v>
      </c>
      <c r="IH20" s="67">
        <f>SUM(IH19)</f>
        <v>964.3666666666667</v>
      </c>
      <c r="II20" s="67">
        <f>SUM(II19)</f>
        <v>1016</v>
      </c>
      <c r="IJ20" s="67">
        <f>SUM(IJ19)</f>
        <v>1013</v>
      </c>
      <c r="IK20" s="67">
        <f>SUM(IK19)</f>
        <v>1064</v>
      </c>
      <c r="IL20" s="67">
        <f>SUM(IL19)</f>
        <v>1060</v>
      </c>
      <c r="IM20" s="67">
        <f t="shared" si="0"/>
        <v>-4</v>
      </c>
      <c r="IN20" s="8"/>
      <c r="IO20" s="8"/>
      <c r="IP20" s="8"/>
      <c r="IQ20" s="8"/>
      <c r="IR20" s="8"/>
      <c r="IS20" s="8"/>
      <c r="IT20" s="8"/>
      <c r="IU20" s="8"/>
      <c r="IV20" s="8"/>
    </row>
    <row r="21" spans="3:247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M21" s="159"/>
    </row>
    <row r="22" spans="1:256" s="12" customFormat="1" ht="37.5" customHeight="1">
      <c r="A22" s="11"/>
      <c r="B22" s="74"/>
      <c r="C22" s="75"/>
      <c r="D22" s="177" t="s">
        <v>45</v>
      </c>
      <c r="E22" s="178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9" ref="GS22:HC22">SUM(GS18,GS20)</f>
        <v>94393.76666666666</v>
      </c>
      <c r="GT22" s="81">
        <f t="shared" si="9"/>
        <v>100713.35483870968</v>
      </c>
      <c r="GU22" s="81">
        <f t="shared" si="9"/>
        <v>102147.19354838709</v>
      </c>
      <c r="GV22" s="81">
        <f t="shared" si="9"/>
        <v>93833.1</v>
      </c>
      <c r="GW22" s="81">
        <f t="shared" si="9"/>
        <v>96727.54838709679</v>
      </c>
      <c r="GX22" s="81">
        <f t="shared" si="9"/>
        <v>101728.26666666668</v>
      </c>
      <c r="GY22" s="81">
        <f t="shared" si="9"/>
        <v>99919.12903225808</v>
      </c>
      <c r="GZ22" s="81">
        <f t="shared" si="9"/>
        <v>94986</v>
      </c>
      <c r="HA22" s="81">
        <f t="shared" si="9"/>
        <v>95802.10714285713</v>
      </c>
      <c r="HB22" s="81">
        <f t="shared" si="9"/>
        <v>91462.70967741938</v>
      </c>
      <c r="HC22" s="81">
        <f t="shared" si="9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0" ref="HH22:HQ22">SUM(HH18,HH20)</f>
        <v>80538</v>
      </c>
      <c r="HI22" s="92">
        <f t="shared" si="10"/>
        <v>90857</v>
      </c>
      <c r="HJ22" s="94">
        <f t="shared" si="10"/>
        <v>90996</v>
      </c>
      <c r="HK22" s="97">
        <f t="shared" si="10"/>
        <v>93131</v>
      </c>
      <c r="HL22" s="100">
        <f t="shared" si="10"/>
        <v>89700</v>
      </c>
      <c r="HM22" s="103">
        <f t="shared" si="10"/>
        <v>51433</v>
      </c>
      <c r="HN22" s="111">
        <f t="shared" si="10"/>
        <v>90311</v>
      </c>
      <c r="HO22" s="114">
        <f t="shared" si="10"/>
        <v>94537</v>
      </c>
      <c r="HP22" s="115">
        <f t="shared" si="10"/>
        <v>94563</v>
      </c>
      <c r="HQ22" s="118">
        <f t="shared" si="10"/>
        <v>95949</v>
      </c>
      <c r="HR22" s="120">
        <f aca="true" t="shared" si="11" ref="HR22:HW22">SUM(HR18,HR20)</f>
        <v>81501</v>
      </c>
      <c r="HS22" s="122">
        <f t="shared" si="11"/>
        <v>64036</v>
      </c>
      <c r="HT22" s="123">
        <f t="shared" si="11"/>
        <v>92170</v>
      </c>
      <c r="HU22" s="125">
        <f t="shared" si="11"/>
        <v>83015</v>
      </c>
      <c r="HV22" s="128">
        <f t="shared" si="11"/>
        <v>94410</v>
      </c>
      <c r="HW22" s="130">
        <f t="shared" si="11"/>
        <v>91937</v>
      </c>
      <c r="HX22" s="132">
        <f aca="true" t="shared" si="12" ref="HX22:IC22">SUM(HX18,HX20)</f>
        <v>93338</v>
      </c>
      <c r="HY22" s="134">
        <f t="shared" si="12"/>
        <v>95366</v>
      </c>
      <c r="HZ22" s="135">
        <f t="shared" si="12"/>
        <v>88740</v>
      </c>
      <c r="IA22" s="137">
        <f t="shared" si="12"/>
        <v>76104</v>
      </c>
      <c r="IB22" s="140">
        <f t="shared" si="12"/>
        <v>79633.03225806452</v>
      </c>
      <c r="IC22" s="141">
        <f t="shared" si="12"/>
        <v>86984</v>
      </c>
      <c r="ID22" s="144">
        <f aca="true" t="shared" si="13" ref="ID22:II22">SUM(ID18,ID20)</f>
        <v>88149.87096774194</v>
      </c>
      <c r="IE22" s="145">
        <f t="shared" si="13"/>
        <v>86252.45161290323</v>
      </c>
      <c r="IF22" s="147">
        <f t="shared" si="13"/>
        <v>90240</v>
      </c>
      <c r="IG22" s="150">
        <f t="shared" si="13"/>
        <v>82025</v>
      </c>
      <c r="IH22" s="152">
        <f t="shared" si="13"/>
        <v>88971.40000000001</v>
      </c>
      <c r="II22" s="154">
        <f t="shared" si="13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0">
        <f>IL22-IK22</f>
        <v>-18003</v>
      </c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1">
    <mergeCell ref="IJ12:IL12"/>
    <mergeCell ref="B4:IM4"/>
    <mergeCell ref="B5:IM5"/>
    <mergeCell ref="B6:IM6"/>
    <mergeCell ref="HX12:II12"/>
    <mergeCell ref="GZ12:HK12"/>
    <mergeCell ref="BF12:BO12"/>
    <mergeCell ref="BP12:CA12"/>
    <mergeCell ref="DV12:EG12"/>
    <mergeCell ref="GX12:GY12"/>
    <mergeCell ref="HL12:HW12"/>
    <mergeCell ref="CX12:DI12"/>
    <mergeCell ref="GB12:GM12"/>
    <mergeCell ref="FD12:FO12"/>
    <mergeCell ref="FP12:GA12"/>
    <mergeCell ref="DJ12:DU12"/>
    <mergeCell ref="EO12:EQ12"/>
    <mergeCell ref="CL12:CW12"/>
    <mergeCell ref="D12:E12"/>
    <mergeCell ref="CB12:CK12"/>
    <mergeCell ref="AH12:AS12"/>
    <mergeCell ref="D22:E22"/>
    <mergeCell ref="D18:E18"/>
    <mergeCell ref="N12:U12"/>
    <mergeCell ref="F12:M12"/>
    <mergeCell ref="B15:B16"/>
    <mergeCell ref="C15:C16"/>
    <mergeCell ref="D15:D16"/>
    <mergeCell ref="AT12:BE12"/>
    <mergeCell ref="AC12:AG12"/>
    <mergeCell ref="ER12:FC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2020-01-10T21:41:52Z</cp:lastPrinted>
  <dcterms:created xsi:type="dcterms:W3CDTF">1997-07-01T22:48:52Z</dcterms:created>
  <dcterms:modified xsi:type="dcterms:W3CDTF">2020-04-22T16:56:39Z</dcterms:modified>
  <cp:category/>
  <cp:version/>
  <cp:contentType/>
  <cp:contentStatus/>
</cp:coreProperties>
</file>